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461" documentId="8_{B3EED9A8-2047-4FDD-95CE-E04EEA8A52F4}" xr6:coauthVersionLast="47" xr6:coauthVersionMax="47" xr10:uidLastSave="{0C18ED18-8ED3-49AF-A3F4-41A5A0C252FA}"/>
  <bookViews>
    <workbookView xWindow="28680" yWindow="-120" windowWidth="29040" windowHeight="16440" xr2:uid="{324EC751-9C60-40DD-8432-DBCA825DD949}"/>
  </bookViews>
  <sheets>
    <sheet name="About" sheetId="3" r:id="rId1"/>
    <sheet name="Model" sheetId="5" r:id="rId2"/>
    <sheet name="Analysis" sheetId="2" r:id="rId3"/>
    <sheet name="Control" sheetId="4" r:id="rId4"/>
  </sheets>
  <definedNames>
    <definedName name="dFlightHoursCap">Model!$B$4</definedName>
    <definedName name="fCostTotal">Model!$B$33</definedName>
    <definedName name="fCover">Model!$J$10:$J$19</definedName>
    <definedName name="fHoursTotal">Model!$B$34</definedName>
    <definedName name="OpenSolver_ChosenSolver" localSheetId="2" hidden="1">CBC</definedName>
    <definedName name="OpenSolver_ChosenSolver" localSheetId="1" hidden="1">CBC</definedName>
    <definedName name="OpenSolver_DualsNewSheet" localSheetId="1" hidden="1">0</definedName>
    <definedName name="OpenSolver_LinearityCheck" localSheetId="2" hidden="1">1</definedName>
    <definedName name="OpenSolver_LinearityCheck" localSheetId="1" hidden="1">1</definedName>
    <definedName name="_xlnm.Print_Area" localSheetId="0">About!$A$1:$K$25</definedName>
    <definedName name="_xlnm.Print_Area" localSheetId="2">Analysis!$A$1:$O$26</definedName>
    <definedName name="_xlnm.Print_Area" localSheetId="3">Control!$A$1:$Q$30</definedName>
    <definedName name="_xlnm.Print_Area" localSheetId="1">Model!$A$1:$T$34</definedName>
    <definedName name="SequenceCosts">Model!$B$22:$I$22</definedName>
    <definedName name="SequenceDurations">Model!$B$23:$I$23</definedName>
    <definedName name="solver_adj" localSheetId="1" hidden="1">Model!$B$28:$I$28</definedName>
    <definedName name="solver_cvg" localSheetId="1" hidden="1">0.0001</definedName>
    <definedName name="solver_drv" localSheetId="1" hidden="1">1</definedName>
    <definedName name="solver_eng" localSheetId="1" hidden="1">2</definedName>
    <definedName name="solver_est" localSheetId="1" hidden="1">1</definedName>
    <definedName name="solver_itr" localSheetId="1" hidden="1">2147483647</definedName>
    <definedName name="solver_lhs1" localSheetId="1" hidden="1">Model!$B$34</definedName>
    <definedName name="solver_lhs2" localSheetId="1" hidden="1">Model!$J$10:$J$19</definedName>
    <definedName name="solver_lhs3" localSheetId="1" hidden="1">Model!$B$28:$I$28</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3</definedName>
    <definedName name="solver_nwt" localSheetId="1" hidden="1">1</definedName>
    <definedName name="solver_opt" localSheetId="1" hidden="1">Model!$B$33</definedName>
    <definedName name="solver_pre" localSheetId="1" hidden="1">0.000001</definedName>
    <definedName name="solver_rbv" localSheetId="1" hidden="1">1</definedName>
    <definedName name="solver_rel1" localSheetId="1" hidden="1">1</definedName>
    <definedName name="solver_rel2" localSheetId="1" hidden="1">3</definedName>
    <definedName name="solver_rel3" localSheetId="1" hidden="1">5</definedName>
    <definedName name="solver_rhs1" localSheetId="1" hidden="1">dFlightHoursCap</definedName>
    <definedName name="solver_rhs2" localSheetId="1" hidden="1">1</definedName>
    <definedName name="solver_rhs3" localSheetId="1" hidden="1">"binary"</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definedName>
    <definedName name="solver_typ" localSheetId="1" hidden="1">2</definedName>
    <definedName name="solver_val" localSheetId="1" hidden="1">0</definedName>
    <definedName name="solver_ver" localSheetId="1" hidden="1">3</definedName>
    <definedName name="vSelection">Model!$B$28:$I$28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 i="5" l="1"/>
  <c r="B33" i="5"/>
  <c r="J11" i="5"/>
  <c r="J12" i="5"/>
  <c r="J13" i="5"/>
  <c r="J14" i="5"/>
  <c r="J15" i="5"/>
  <c r="J16" i="5"/>
  <c r="J17" i="5"/>
  <c r="J18" i="5"/>
  <c r="J19" i="5"/>
  <c r="J10" i="5"/>
  <c r="J28" i="5"/>
  <c r="J23" i="5"/>
  <c r="J22" i="5"/>
</calcChain>
</file>

<file path=xl/sharedStrings.xml><?xml version="1.0" encoding="utf-8"?>
<sst xmlns="http://schemas.openxmlformats.org/spreadsheetml/2006/main" count="59" uniqueCount="45">
  <si>
    <t>Assumptions</t>
  </si>
  <si>
    <t>Model</t>
  </si>
  <si>
    <t>Supporting analyses</t>
  </si>
  <si>
    <t>Key</t>
  </si>
  <si>
    <t>Version</t>
  </si>
  <si>
    <t>Data</t>
  </si>
  <si>
    <t>Constant</t>
  </si>
  <si>
    <t>Highlight</t>
  </si>
  <si>
    <t>Pasted values</t>
  </si>
  <si>
    <t>About</t>
  </si>
  <si>
    <t>Solver variable</t>
  </si>
  <si>
    <t>Description</t>
  </si>
  <si>
    <t>www.solvermax.com</t>
  </si>
  <si>
    <t>Workbook control</t>
  </si>
  <si>
    <t>Constants</t>
  </si>
  <si>
    <t>Notes</t>
  </si>
  <si>
    <t>Error</t>
  </si>
  <si>
    <t>Selection</t>
  </si>
  <si>
    <t>Total</t>
  </si>
  <si>
    <t>Sequence</t>
  </si>
  <si>
    <t>Flight schedule</t>
  </si>
  <si>
    <t>Flight characteristic</t>
  </si>
  <si>
    <t>Chicago to New York</t>
  </si>
  <si>
    <t>Pittsburgh to New York</t>
  </si>
  <si>
    <t>Buffalo to New York</t>
  </si>
  <si>
    <t>Cincinnati to Buffalo</t>
  </si>
  <si>
    <t>Cincinnati to Pittsburgh</t>
  </si>
  <si>
    <t>Chicago to Cincinnati</t>
  </si>
  <si>
    <t>Buffalo to Chicago</t>
  </si>
  <si>
    <t>New York to Chicago</t>
  </si>
  <si>
    <t>New York to Cincinnati</t>
  </si>
  <si>
    <t>New York to Buffalo</t>
  </si>
  <si>
    <t>Cover</t>
  </si>
  <si>
    <t>From/to</t>
  </si>
  <si>
    <t>Requirement (Flight)</t>
  </si>
  <si>
    <t>Schedule flights</t>
  </si>
  <si>
    <t>hours</t>
  </si>
  <si>
    <t>Variables</t>
  </si>
  <si>
    <t>v 1.0</t>
  </si>
  <si>
    <t>Flight duration cap</t>
  </si>
  <si>
    <t>Overall schedule</t>
  </si>
  <si>
    <t>Scenario 1: No cap on hours</t>
  </si>
  <si>
    <t>Scenario 2: 1,700 hour cap</t>
  </si>
  <si>
    <t>Cost ($1,000)</t>
  </si>
  <si>
    <t>Duration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</si>
</sst>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_);_(* \(#,##0.0\);_(* &quot;-&quot;_);_(@_)"/>
    <numFmt numFmtId="166" formatCode="dd\ mmm\ yyyy"/>
    <numFmt numFmtId="167" formatCode="#,##0;\-#,##0;\-"/>
  </numFmts>
  <fonts count="20" x14ac:knownFonts="1">
    <font>
      <sz val="11"/>
      <color theme="1"/>
      <name val="Calibri Light"/>
      <family val="2"/>
    </font>
    <font>
      <sz val="11"/>
      <color theme="1"/>
      <name val="Calibri"/>
      <family val="2"/>
    </font>
    <font>
      <sz val="11"/>
      <color theme="1"/>
      <name val="Calibri"/>
      <family val="2"/>
    </font>
    <font>
      <sz val="11"/>
      <color theme="1"/>
      <name val="Calibri"/>
      <family val="2"/>
    </font>
    <font>
      <sz val="11"/>
      <color theme="9"/>
      <name val="Calibri"/>
      <family val="2"/>
    </font>
    <font>
      <sz val="11"/>
      <color theme="1"/>
      <name val="Calibri"/>
      <family val="2"/>
    </font>
    <font>
      <sz val="11"/>
      <color theme="1"/>
      <name val="Calibri Light"/>
      <family val="2"/>
    </font>
    <font>
      <sz val="11"/>
      <name val="Calibri Light"/>
      <family val="2"/>
    </font>
    <font>
      <sz val="11"/>
      <color rgb="FFFF0000"/>
      <name val="Calibri Light"/>
      <family val="2"/>
    </font>
    <font>
      <sz val="11"/>
      <color theme="0" tint="-0.499984740745262"/>
      <name val="Calibri"/>
      <family val="2"/>
    </font>
    <font>
      <sz val="11"/>
      <color theme="4" tint="-0.24994659260841701"/>
      <name val="Calibri Light"/>
      <family val="2"/>
      <scheme val="major"/>
    </font>
    <font>
      <sz val="11"/>
      <color rgb="FFFF8000"/>
      <name val="Calibri Light"/>
      <family val="2"/>
    </font>
    <font>
      <u/>
      <sz val="11"/>
      <color theme="10"/>
      <name val="Calibri Light"/>
      <family val="2"/>
    </font>
    <font>
      <u/>
      <sz val="16"/>
      <name val="Calibri"/>
      <family val="2"/>
    </font>
    <font>
      <sz val="13"/>
      <color theme="1"/>
      <name val="Calibri"/>
      <family val="2"/>
    </font>
    <font>
      <sz val="12"/>
      <color theme="1"/>
      <name val="Calibri"/>
      <family val="2"/>
    </font>
    <font>
      <sz val="13"/>
      <color theme="1"/>
      <name val="Calibri Light"/>
      <family val="2"/>
      <scheme val="major"/>
    </font>
    <font>
      <sz val="11"/>
      <color theme="1"/>
      <name val="Calibri Light"/>
      <family val="2"/>
      <scheme val="major"/>
    </font>
    <font>
      <sz val="11"/>
      <name val="Calibri"/>
      <family val="2"/>
    </font>
    <font>
      <b/>
      <sz val="11"/>
      <color theme="1"/>
      <name val="Calibri Light"/>
      <family val="2"/>
    </font>
  </fonts>
  <fills count="6">
    <fill>
      <patternFill patternType="none"/>
    </fill>
    <fill>
      <patternFill patternType="gray125"/>
    </fill>
    <fill>
      <patternFill patternType="solid">
        <fgColor theme="9" tint="0.79998168889431442"/>
        <bgColor indexed="64"/>
      </patternFill>
    </fill>
    <fill>
      <patternFill patternType="solid">
        <fgColor rgb="FFEBF5FF"/>
        <bgColor indexed="64"/>
      </patternFill>
    </fill>
    <fill>
      <patternFill patternType="solid">
        <fgColor theme="0" tint="-4.9989318521683403E-2"/>
        <bgColor indexed="64"/>
      </patternFill>
    </fill>
    <fill>
      <patternFill patternType="solid">
        <fgColor rgb="FFFCAAB8"/>
        <bgColor indexed="64"/>
      </patternFill>
    </fill>
  </fills>
  <borders count="4">
    <border>
      <left/>
      <right/>
      <top/>
      <bottom/>
      <diagonal/>
    </border>
    <border>
      <left/>
      <right/>
      <top/>
      <bottom style="thin">
        <color indexed="64"/>
      </bottom>
      <diagonal/>
    </border>
    <border>
      <left/>
      <right/>
      <top/>
      <bottom style="thin">
        <color theme="1"/>
      </bottom>
      <diagonal/>
    </border>
    <border>
      <left/>
      <right/>
      <top/>
      <bottom style="thin">
        <color theme="0" tint="-0.499984740745262"/>
      </bottom>
      <diagonal/>
    </border>
  </borders>
  <cellStyleXfs count="13">
    <xf numFmtId="0" fontId="0" fillId="0" borderId="0"/>
    <xf numFmtId="0" fontId="13" fillId="0" borderId="0" applyNumberFormat="0" applyFill="0" applyAlignment="0" applyProtection="0"/>
    <xf numFmtId="0" fontId="14" fillId="0" borderId="2" applyNumberFormat="0" applyAlignment="0" applyProtection="0"/>
    <xf numFmtId="0" fontId="15" fillId="0" borderId="0" applyNumberFormat="0" applyFill="0" applyBorder="0" applyAlignment="0" applyProtection="0"/>
    <xf numFmtId="0" fontId="10" fillId="3" borderId="0" applyNumberFormat="0" applyBorder="0" applyAlignment="0">
      <protection locked="0"/>
    </xf>
    <xf numFmtId="164" fontId="9" fillId="4" borderId="0" applyNumberFormat="0" applyBorder="0" applyAlignment="0"/>
    <xf numFmtId="164" fontId="8" fillId="0" borderId="0" applyNumberFormat="0" applyBorder="0" applyAlignment="0" applyProtection="0"/>
    <xf numFmtId="0" fontId="5" fillId="2" borderId="0" applyNumberFormat="0" applyFont="0" applyBorder="0" applyAlignment="0"/>
    <xf numFmtId="0" fontId="11" fillId="0" borderId="0" applyNumberFormat="0" applyFill="0" applyBorder="0" applyAlignment="0" applyProtection="0">
      <alignment horizontal="center"/>
    </xf>
    <xf numFmtId="0" fontId="12" fillId="0" borderId="0" applyNumberFormat="0" applyFill="0" applyBorder="0" applyAlignment="0" applyProtection="0"/>
    <xf numFmtId="0" fontId="3" fillId="0" borderId="0"/>
    <xf numFmtId="0" fontId="2" fillId="0" borderId="0"/>
    <xf numFmtId="0" fontId="1" fillId="0" borderId="0"/>
  </cellStyleXfs>
  <cellXfs count="37">
    <xf numFmtId="0" fontId="0" fillId="0" borderId="0" xfId="0"/>
    <xf numFmtId="0" fontId="0" fillId="0" borderId="0" xfId="0" applyFont="1"/>
    <xf numFmtId="165" fontId="4" fillId="0" borderId="0" xfId="0" applyNumberFormat="1" applyFont="1"/>
    <xf numFmtId="0" fontId="10" fillId="3" borderId="0" xfId="4">
      <protection locked="0"/>
    </xf>
    <xf numFmtId="0" fontId="9" fillId="4" borderId="0" xfId="5" applyNumberFormat="1"/>
    <xf numFmtId="0" fontId="8" fillId="0" borderId="0" xfId="6" applyNumberFormat="1"/>
    <xf numFmtId="0" fontId="0" fillId="2" borderId="0" xfId="7" applyFont="1"/>
    <xf numFmtId="165" fontId="11" fillId="0" borderId="0" xfId="8" applyNumberFormat="1" applyAlignment="1"/>
    <xf numFmtId="0" fontId="11" fillId="0" borderId="0" xfId="8" applyAlignment="1"/>
    <xf numFmtId="0" fontId="14" fillId="0" borderId="2" xfId="2"/>
    <xf numFmtId="0" fontId="13" fillId="0" borderId="0" xfId="1"/>
    <xf numFmtId="0" fontId="15" fillId="0" borderId="0" xfId="3"/>
    <xf numFmtId="166" fontId="0" fillId="0" borderId="0" xfId="0" applyNumberFormat="1" applyAlignment="1">
      <alignment horizontal="left"/>
    </xf>
    <xf numFmtId="0" fontId="12" fillId="0" borderId="0" xfId="9"/>
    <xf numFmtId="0" fontId="3" fillId="0" borderId="0" xfId="10"/>
    <xf numFmtId="0" fontId="16" fillId="0" borderId="2" xfId="2" applyFont="1"/>
    <xf numFmtId="0" fontId="17" fillId="0" borderId="0" xfId="11" applyFont="1"/>
    <xf numFmtId="0" fontId="0" fillId="0" borderId="1" xfId="0" applyBorder="1"/>
    <xf numFmtId="0" fontId="0" fillId="5" borderId="0" xfId="7" applyFont="1" applyFill="1"/>
    <xf numFmtId="0" fontId="1" fillId="0" borderId="0" xfId="12"/>
    <xf numFmtId="167" fontId="18" fillId="0" borderId="0" xfId="12" applyNumberFormat="1" applyFont="1" applyAlignment="1">
      <alignment vertical="center"/>
    </xf>
    <xf numFmtId="0" fontId="6" fillId="0" borderId="0" xfId="12" applyFont="1"/>
    <xf numFmtId="0" fontId="19" fillId="0" borderId="0" xfId="12" applyFont="1"/>
    <xf numFmtId="167" fontId="10" fillId="3" borderId="0" xfId="4" applyNumberFormat="1">
      <protection locked="0"/>
    </xf>
    <xf numFmtId="0" fontId="6" fillId="0" borderId="1" xfId="12" applyFont="1" applyBorder="1"/>
    <xf numFmtId="0" fontId="6" fillId="0" borderId="0" xfId="12" applyFont="1" applyBorder="1" applyAlignment="1">
      <alignment horizontal="left" vertical="center"/>
    </xf>
    <xf numFmtId="0" fontId="6" fillId="0" borderId="0" xfId="12" applyFont="1" applyBorder="1"/>
    <xf numFmtId="0" fontId="6" fillId="0" borderId="0" xfId="12" applyFont="1" applyBorder="1" applyAlignment="1">
      <alignment horizontal="centerContinuous"/>
    </xf>
    <xf numFmtId="167" fontId="7" fillId="0" borderId="0" xfId="12" applyNumberFormat="1" applyFont="1" applyBorder="1" applyAlignment="1">
      <alignment vertical="center"/>
    </xf>
    <xf numFmtId="0" fontId="15" fillId="0" borderId="0" xfId="3" applyBorder="1" applyAlignment="1">
      <alignment horizontal="left" vertical="center"/>
    </xf>
    <xf numFmtId="167" fontId="7" fillId="0" borderId="0" xfId="12" applyNumberFormat="1" applyFont="1" applyBorder="1" applyAlignment="1">
      <alignment horizontal="centerContinuous"/>
    </xf>
    <xf numFmtId="0" fontId="7" fillId="0" borderId="3" xfId="12" applyFont="1" applyBorder="1"/>
    <xf numFmtId="167" fontId="7" fillId="0" borderId="3" xfId="12" applyNumberFormat="1" applyFont="1" applyBorder="1" applyAlignment="1">
      <alignment vertical="center"/>
    </xf>
    <xf numFmtId="167" fontId="7" fillId="0" borderId="3" xfId="12" applyNumberFormat="1" applyFont="1" applyBorder="1" applyAlignment="1">
      <alignment horizontal="right" vertical="center"/>
    </xf>
    <xf numFmtId="167" fontId="8" fillId="0" borderId="0" xfId="6" applyNumberFormat="1" applyBorder="1" applyAlignment="1">
      <alignment vertical="center"/>
    </xf>
    <xf numFmtId="0" fontId="15" fillId="0" borderId="3" xfId="3" applyBorder="1"/>
    <xf numFmtId="167" fontId="11" fillId="0" borderId="0" xfId="8" applyNumberFormat="1" applyBorder="1" applyAlignment="1">
      <alignment vertical="center"/>
    </xf>
  </cellXfs>
  <cellStyles count="13">
    <cellStyle name="Constant" xfId="5" xr:uid="{796A1085-F0EF-4C67-8AA0-F853232DDC71}"/>
    <cellStyle name="Data" xfId="4" xr:uid="{71F5B92E-D361-4283-9818-F4CBFF584C90}"/>
    <cellStyle name="Heading 1" xfId="1" builtinId="16" customBuiltin="1"/>
    <cellStyle name="Heading 2" xfId="2" builtinId="17" customBuiltin="1"/>
    <cellStyle name="Heading 3" xfId="3" builtinId="18" customBuiltin="1"/>
    <cellStyle name="Highlight" xfId="7" xr:uid="{B0575228-8C74-4A43-8879-54481562CDC8}"/>
    <cellStyle name="Hyperlink" xfId="9" builtinId="8"/>
    <cellStyle name="Normal" xfId="0" builtinId="0" customBuiltin="1"/>
    <cellStyle name="Normal 2" xfId="10" xr:uid="{559CD362-17CD-48F5-91B2-7DC5FC64D3FA}"/>
    <cellStyle name="Normal 3" xfId="11" xr:uid="{61CCDDCA-07E9-47EB-AA2C-C3CF178C13E5}"/>
    <cellStyle name="Normal 4" xfId="12" xr:uid="{F213AFC6-81AE-4B9E-B85D-824FAD185687}"/>
    <cellStyle name="Pasted values" xfId="8" xr:uid="{030D59A0-04D2-42DE-9BD8-7A15F8DCD3BF}"/>
    <cellStyle name="Variable" xfId="6" xr:uid="{4B1E7875-0649-4BAC-92A3-2AE0B4C7E180}"/>
  </cellStyles>
  <dxfs count="0"/>
  <tableStyles count="0" defaultTableStyle="TableStyleMedium2" defaultPivotStyle="PivotStyleLight16"/>
  <colors>
    <mruColors>
      <color rgb="FFE8E8E8"/>
      <color rgb="FFFF8000"/>
      <color rgb="FFFF9900"/>
      <color rgb="FFFAE6FF"/>
      <color rgb="FFEBF5FF"/>
      <color rgb="FFFFF0FF"/>
      <color rgb="FFFADCFF"/>
      <color rgb="FFF0D2FF"/>
      <color rgb="FFFAC8FA"/>
      <color rgb="FFF0C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0</xdr:rowOff>
    </xdr:from>
    <xdr:to>
      <xdr:col>9</xdr:col>
      <xdr:colOff>1099</xdr:colOff>
      <xdr:row>25</xdr:row>
      <xdr:rowOff>0</xdr:rowOff>
    </xdr:to>
    <xdr:sp macro="" textlink="">
      <xdr:nvSpPr>
        <xdr:cNvPr id="2" name="TextBox 1">
          <a:extLst>
            <a:ext uri="{FF2B5EF4-FFF2-40B4-BE49-F238E27FC236}">
              <a16:creationId xmlns:a16="http://schemas.microsoft.com/office/drawing/2014/main" id="{9D54E71C-AE60-4DE3-BF9A-F3B49148130C}"/>
            </a:ext>
          </a:extLst>
        </xdr:cNvPr>
        <xdr:cNvSpPr txBox="1"/>
      </xdr:nvSpPr>
      <xdr:spPr>
        <a:xfrm>
          <a:off x="1" y="457200"/>
          <a:ext cx="6173298" cy="440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18000" rIns="18000" bIns="18000" rtlCol="0" anchor="t"/>
        <a:lstStyle/>
        <a:p>
          <a:r>
            <a:rPr lang="en-NZ" sz="1200" b="0">
              <a:latin typeface="+mn-lt"/>
            </a:rPr>
            <a:t>Purpose</a:t>
          </a:r>
          <a:endParaRPr lang="en-NZ" sz="1100" b="0">
            <a:latin typeface="+mn-lt"/>
          </a:endParaRPr>
        </a:p>
        <a:p>
          <a:r>
            <a:rPr lang="en-NZ" sz="1100">
              <a:latin typeface="+mj-lt"/>
            </a:rPr>
            <a:t>This workbook contains an example optimization model and associated analysis. The purpose is to illustrate</a:t>
          </a:r>
          <a:r>
            <a:rPr lang="en-NZ" sz="1100" baseline="0">
              <a:latin typeface="+mj-lt"/>
            </a:rPr>
            <a:t> the design and use of optimization models in Microsoft Excel, using the Solver and/or OpenSolver add-ins.</a:t>
          </a:r>
        </a:p>
        <a:p>
          <a:endParaRPr lang="en-NZ" sz="110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j-lt"/>
              <a:ea typeface="+mn-ea"/>
              <a:cs typeface="+mn-cs"/>
            </a:rPr>
            <a:t>This workbook should be read in conjunction with the articles at:</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http://www.solvermax.com</a:t>
          </a:r>
        </a:p>
        <a:p>
          <a:pPr marL="0" marR="0" indent="0" defTabSz="914400" eaLnBrk="1" fontAlgn="auto" latinLnBrk="0" hangingPunct="1">
            <a:lnSpc>
              <a:spcPct val="100000"/>
            </a:lnSpc>
            <a:spcBef>
              <a:spcPts val="0"/>
            </a:spcBef>
            <a:spcAft>
              <a:spcPts val="0"/>
            </a:spcAft>
            <a:buClrTx/>
            <a:buSzTx/>
            <a:buFontTx/>
            <a:buNone/>
            <a:tabLst/>
            <a:defRPr/>
          </a:pPr>
          <a:endParaRPr lang="en-NZ" sz="1100">
            <a:latin typeface="+mj-lt"/>
          </a:endParaRPr>
        </a:p>
        <a:p>
          <a:r>
            <a:rPr lang="en-NZ" sz="1200" b="0">
              <a:latin typeface="+mn-lt"/>
            </a:rPr>
            <a:t>Sheets</a:t>
          </a:r>
          <a:endParaRPr lang="en-NZ" sz="1100" b="0">
            <a:latin typeface="+mn-lt"/>
          </a:endParaRPr>
        </a:p>
        <a:p>
          <a:r>
            <a:rPr lang="en-NZ" sz="1100">
              <a:latin typeface="+mj-lt"/>
            </a:rPr>
            <a:t>This workbook contains the following sheets:</a:t>
          </a:r>
        </a:p>
        <a:p>
          <a:r>
            <a:rPr lang="en-NZ" sz="1100">
              <a:latin typeface="+mj-lt"/>
            </a:rPr>
            <a:t>   'About': </a:t>
          </a:r>
          <a:r>
            <a:rPr lang="en-NZ" sz="1100" baseline="0">
              <a:latin typeface="+mj-lt"/>
            </a:rPr>
            <a:t>	This sheet, used to document the workbook.</a:t>
          </a:r>
        </a:p>
        <a:p>
          <a:r>
            <a:rPr lang="en-NZ" sz="1100">
              <a:latin typeface="+mj-lt"/>
            </a:rPr>
            <a:t>   'Model': </a:t>
          </a:r>
          <a:r>
            <a:rPr lang="en-NZ" sz="1100" baseline="0">
              <a:latin typeface="+mj-lt"/>
            </a:rPr>
            <a:t>	An optimization model.</a:t>
          </a:r>
        </a:p>
        <a:p>
          <a:r>
            <a:rPr lang="en-NZ" sz="1100">
              <a:latin typeface="+mj-lt"/>
            </a:rPr>
            <a:t>   'Analysis':	Insights gained from using the model.</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   'Control':	Values used to control the workbook.</a:t>
          </a:r>
          <a:endParaRPr lang="en-NZ">
            <a:effectLst/>
            <a:latin typeface="+mj-lt"/>
          </a:endParaRPr>
        </a:p>
        <a:p>
          <a:endParaRPr lang="en-NZ" sz="1100">
            <a:latin typeface="+mj-lt"/>
          </a:endParaRPr>
        </a:p>
        <a:p>
          <a:r>
            <a:rPr lang="en-NZ" sz="1200" b="0" baseline="0">
              <a:latin typeface="+mn-lt"/>
            </a:rPr>
            <a:t>Disclaimer</a:t>
          </a:r>
          <a:endParaRPr lang="en-NZ" sz="1100" b="0" baseline="0">
            <a:latin typeface="+mn-lt"/>
          </a:endParaRPr>
        </a:p>
        <a:p>
          <a:r>
            <a:rPr lang="en-NZ" sz="1100" baseline="0">
              <a:latin typeface="+mj-lt"/>
            </a:rPr>
            <a:t>This workbook </a:t>
          </a:r>
          <a:r>
            <a:rPr lang="en-NZ">
              <a:latin typeface="+mj-lt"/>
            </a:rPr>
            <a:t>is presented on an as is basis for illustrative purposes only and should not be relied upon for making financial, legal or any other commitments. Solver Max will accept no responsibility or liability for any errors or omissions.</a:t>
          </a:r>
        </a:p>
        <a:p>
          <a:endParaRPr lang="en-NZ" sz="1100">
            <a:latin typeface="+mj-lt"/>
          </a:endParaRPr>
        </a:p>
        <a:p>
          <a:r>
            <a:rPr lang="en-NZ" sz="1200" b="0">
              <a:latin typeface="+mn-lt"/>
            </a:rPr>
            <a:t>Copyright</a:t>
          </a:r>
          <a:endParaRPr lang="en-NZ" sz="1100" b="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NZ" sz="1100">
              <a:latin typeface="+mj-lt"/>
            </a:rPr>
            <a:t>This workbook is © </a:t>
          </a:r>
          <a:r>
            <a:rPr lang="en-NZ" sz="1100">
              <a:solidFill>
                <a:schemeClr val="dk1"/>
              </a:solidFill>
              <a:latin typeface="+mj-lt"/>
              <a:ea typeface="+mn-ea"/>
              <a:cs typeface="+mn-cs"/>
            </a:rPr>
            <a:t>Copyright </a:t>
          </a:r>
          <a:r>
            <a:rPr lang="en-NZ" sz="1100">
              <a:latin typeface="+mj-lt"/>
            </a:rPr>
            <a:t>2021 Solver Max</a:t>
          </a:r>
          <a:r>
            <a:rPr lang="en-NZ" b="0" i="0">
              <a:latin typeface="+mj-lt"/>
              <a:cs typeface="Times New Roman"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NZ" b="0" i="0">
              <a:latin typeface="+mj-lt"/>
              <a:cs typeface="Times New Roman" pitchFamily="18" charset="0"/>
            </a:rPr>
            <a:t>Solver Max retains copyright of this workbook.</a:t>
          </a:r>
        </a:p>
      </xdr:txBody>
    </xdr:sp>
    <xdr:clientData/>
  </xdr:twoCellAnchor>
  <xdr:twoCellAnchor editAs="oneCell">
    <xdr:from>
      <xdr:col>10</xdr:col>
      <xdr:colOff>13765</xdr:colOff>
      <xdr:row>0</xdr:row>
      <xdr:rowOff>30745</xdr:rowOff>
    </xdr:from>
    <xdr:to>
      <xdr:col>10</xdr:col>
      <xdr:colOff>1206096</xdr:colOff>
      <xdr:row>9</xdr:row>
      <xdr:rowOff>110748</xdr:rowOff>
    </xdr:to>
    <xdr:pic>
      <xdr:nvPicPr>
        <xdr:cNvPr id="14" name="Picture 13">
          <a:extLst>
            <a:ext uri="{FF2B5EF4-FFF2-40B4-BE49-F238E27FC236}">
              <a16:creationId xmlns:a16="http://schemas.microsoft.com/office/drawing/2014/main" id="{3CBD64A6-FDDA-4BB7-9965-6BDB1288A0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8462" y="30745"/>
          <a:ext cx="1192331" cy="1866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xdr:colOff>
      <xdr:row>3</xdr:row>
      <xdr:rowOff>1</xdr:rowOff>
    </xdr:from>
    <xdr:to>
      <xdr:col>20</xdr:col>
      <xdr:colOff>1</xdr:colOff>
      <xdr:row>34</xdr:row>
      <xdr:rowOff>0</xdr:rowOff>
    </xdr:to>
    <xdr:sp macro="" textlink="">
      <xdr:nvSpPr>
        <xdr:cNvPr id="2" name="TextBox 1">
          <a:extLst>
            <a:ext uri="{FF2B5EF4-FFF2-40B4-BE49-F238E27FC236}">
              <a16:creationId xmlns:a16="http://schemas.microsoft.com/office/drawing/2014/main" id="{B4812A33-F85C-4D5C-BC7C-1BD533E19318}"/>
            </a:ext>
          </a:extLst>
        </xdr:cNvPr>
        <xdr:cNvSpPr txBox="1"/>
      </xdr:nvSpPr>
      <xdr:spPr>
        <a:xfrm>
          <a:off x="6000751" y="676276"/>
          <a:ext cx="9601200" cy="6219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200" b="0" i="0">
              <a:latin typeface="+mj-lt"/>
              <a:cs typeface="Segoe UI Semilight" panose="020B0402040204020203" pitchFamily="34" charset="0"/>
            </a:rPr>
            <a:t>Situation</a:t>
          </a:r>
          <a:endParaRPr lang="en-NZ" sz="1100" b="0" i="0">
            <a:latin typeface="+mj-lt"/>
            <a:cs typeface="Segoe UI Semilight" panose="020B0402040204020203" pitchFamily="34" charset="0"/>
          </a:endParaRPr>
        </a:p>
        <a:p>
          <a:r>
            <a:rPr lang="en-NZ" sz="1100">
              <a:latin typeface="+mj-lt"/>
              <a:cs typeface="Segoe UI Semilight" panose="020B0402040204020203" pitchFamily="34" charset="0"/>
            </a:rPr>
            <a:t>We own an airline that needs to schedule aircraft</a:t>
          </a:r>
          <a:r>
            <a:rPr lang="en-NZ" sz="1100" baseline="0">
              <a:latin typeface="+mj-lt"/>
              <a:cs typeface="Segoe UI Semilight" panose="020B0402040204020203" pitchFamily="34" charset="0"/>
            </a:rPr>
            <a:t> </a:t>
          </a:r>
          <a:r>
            <a:rPr lang="en-NZ" sz="1100">
              <a:latin typeface="+mj-lt"/>
              <a:cs typeface="Segoe UI Semilight" panose="020B0402040204020203" pitchFamily="34" charset="0"/>
            </a:rPr>
            <a:t>to cover all upcoming flights. There are 10 flights arranged</a:t>
          </a:r>
          <a:r>
            <a:rPr lang="en-NZ" sz="1100" baseline="0">
              <a:latin typeface="+mj-lt"/>
              <a:cs typeface="Segoe UI Semilight" panose="020B0402040204020203" pitchFamily="34" charset="0"/>
            </a:rPr>
            <a:t> in </a:t>
          </a:r>
          <a:r>
            <a:rPr lang="en-NZ" sz="1100">
              <a:latin typeface="+mj-lt"/>
              <a:cs typeface="Segoe UI Semilight" panose="020B0402040204020203" pitchFamily="34" charset="0"/>
            </a:rPr>
            <a:t>8 sequences. Each sequence consists of multiple flights, starting and ending in New York. Each sequence has a cost and total hours to complete. Our objective is to minimize the total cost of the flight schedule, while ensuring that each required flight is covered by at least one aircraft.</a:t>
          </a:r>
          <a:endParaRPr lang="en-NZ" sz="1100">
            <a:effectLst/>
            <a:latin typeface="+mj-lt"/>
            <a:cs typeface="Segoe UI Semilight" panose="020B0402040204020203" pitchFamily="34" charset="0"/>
          </a:endParaRPr>
        </a:p>
        <a:p>
          <a:endParaRPr lang="en-NZ" sz="1100">
            <a:latin typeface="+mj-lt"/>
            <a:cs typeface="Segoe UI Semilight" panose="020B0402040204020203" pitchFamily="34" charset="0"/>
          </a:endParaRPr>
        </a:p>
        <a:p>
          <a:r>
            <a:rPr lang="en-NZ" sz="1200" b="0">
              <a:latin typeface="+mj-lt"/>
              <a:cs typeface="Segoe UI Semilight" panose="020B0402040204020203" pitchFamily="34" charset="0"/>
            </a:rPr>
            <a:t>Model</a:t>
          </a:r>
          <a:r>
            <a:rPr lang="en-NZ" sz="1200" b="0" baseline="0">
              <a:latin typeface="+mj-lt"/>
              <a:cs typeface="Segoe UI Semilight" panose="020B0402040204020203" pitchFamily="34" charset="0"/>
            </a:rPr>
            <a:t> design</a:t>
          </a:r>
        </a:p>
        <a:p>
          <a:r>
            <a:rPr lang="en-NZ" sz="1100">
              <a:latin typeface="+mj-lt"/>
              <a:cs typeface="Segoe UI Semilight" panose="020B0402040204020203" pitchFamily="34" charset="0"/>
            </a:rPr>
            <a:t>We use binary variables to indicate which flight sequences to select. Given the selection, we calculate the total cost and the total flight hours for the overall schedule.</a:t>
          </a:r>
        </a:p>
        <a:p>
          <a:endParaRPr lang="en-NZ" sz="1100">
            <a:latin typeface="+mj-lt"/>
            <a:cs typeface="Segoe UI Semilight" panose="020B0402040204020203" pitchFamily="34" charset="0"/>
          </a:endParaRPr>
        </a:p>
        <a:p>
          <a:r>
            <a:rPr lang="en-NZ" sz="1200" b="0">
              <a:latin typeface="+mj-lt"/>
              <a:cs typeface="Segoe UI Semilight" panose="020B0402040204020203" pitchFamily="34" charset="0"/>
            </a:rPr>
            <a:t>Implementation</a:t>
          </a:r>
        </a:p>
        <a:p>
          <a:pPr eaLnBrk="1" fontAlgn="auto" latinLnBrk="0" hangingPunct="1"/>
          <a:r>
            <a:rPr lang="en-NZ" sz="1100" b="0" baseline="0">
              <a:solidFill>
                <a:schemeClr val="dk1"/>
              </a:solidFill>
              <a:effectLst/>
              <a:latin typeface="+mj-lt"/>
              <a:ea typeface="+mn-ea"/>
              <a:cs typeface="Segoe UI Semilight" panose="020B0402040204020203" pitchFamily="34" charset="0"/>
            </a:rPr>
            <a:t>The source implemented this model in Python using CVXPY. Here we implement the model using Excel and Solver.</a:t>
          </a:r>
        </a:p>
        <a:p>
          <a:endParaRPr lang="en-NZ" sz="1100">
            <a:latin typeface="+mj-lt"/>
            <a:cs typeface="Segoe UI Semilight" panose="020B0402040204020203" pitchFamily="34" charset="0"/>
          </a:endParaRPr>
        </a:p>
        <a:p>
          <a:r>
            <a:rPr lang="en-NZ" sz="1200">
              <a:latin typeface="+mj-lt"/>
              <a:cs typeface="Segoe UI Semilight" panose="020B0402040204020203" pitchFamily="34" charset="0"/>
            </a:rPr>
            <a:t>Solution</a:t>
          </a:r>
          <a:endParaRPr lang="en-NZ" sz="1100">
            <a:latin typeface="+mj-lt"/>
            <a:cs typeface="Segoe UI Semilight" panose="020B0402040204020203" pitchFamily="34" charset="0"/>
          </a:endParaRPr>
        </a:p>
        <a:p>
          <a:r>
            <a:rPr lang="en-NZ" sz="1100" b="0">
              <a:solidFill>
                <a:schemeClr val="dk1"/>
              </a:solidFill>
              <a:effectLst/>
              <a:latin typeface="+mj-lt"/>
              <a:ea typeface="+mn-ea"/>
              <a:cs typeface="Segoe UI Semilight" panose="020B0402040204020203" pitchFamily="34" charset="0"/>
            </a:rPr>
            <a:t>This is a Mixed Integer Linear Program (MILP), so it can be solved efficiently using the Simplex method. The</a:t>
          </a:r>
          <a:r>
            <a:rPr lang="en-NZ" sz="1100" b="0" baseline="0">
              <a:solidFill>
                <a:schemeClr val="dk1"/>
              </a:solidFill>
              <a:effectLst/>
              <a:latin typeface="+mj-lt"/>
              <a:ea typeface="+mn-ea"/>
              <a:cs typeface="Segoe UI Semilight" panose="020B0402040204020203" pitchFamily="34" charset="0"/>
            </a:rPr>
            <a:t> model can be solved by either Solver or OpenSolver.</a:t>
          </a:r>
        </a:p>
        <a:p>
          <a:endParaRPr lang="en-NZ" sz="1100" b="0" baseline="0">
            <a:solidFill>
              <a:schemeClr val="dk1"/>
            </a:solidFill>
            <a:effectLst/>
            <a:latin typeface="+mj-lt"/>
            <a:ea typeface="+mn-ea"/>
            <a:cs typeface="Segoe UI Semilight" panose="020B0402040204020203" pitchFamily="34" charset="0"/>
          </a:endParaRPr>
        </a:p>
        <a:p>
          <a:r>
            <a:rPr lang="en-NZ" sz="1100" b="0" baseline="0">
              <a:solidFill>
                <a:schemeClr val="dk1"/>
              </a:solidFill>
              <a:effectLst/>
              <a:latin typeface="+mj-lt"/>
              <a:ea typeface="+mn-ea"/>
              <a:cs typeface="Segoe UI Semilight" panose="020B0402040204020203" pitchFamily="34" charset="0"/>
            </a:rPr>
            <a:t>There are two scenarios:</a:t>
          </a:r>
        </a:p>
        <a:p>
          <a:r>
            <a:rPr lang="en-NZ" sz="1100" b="0" baseline="0">
              <a:solidFill>
                <a:schemeClr val="dk1"/>
              </a:solidFill>
              <a:effectLst/>
              <a:latin typeface="+mj-lt"/>
              <a:ea typeface="+mn-ea"/>
              <a:cs typeface="Segoe UI Semilight" panose="020B0402040204020203" pitchFamily="34" charset="0"/>
            </a:rPr>
            <a:t>1. Unlimited flight duration. Set the flight duration cap to be sufficiently high that the constraint isn't binding. That is, the duration of all sequences is 4,250 hours, so any cap of greater than 4,250 hours will not affect the solution.</a:t>
          </a:r>
        </a:p>
        <a:p>
          <a:r>
            <a:rPr lang="en-NZ" sz="1100" b="0" baseline="0">
              <a:solidFill>
                <a:schemeClr val="dk1"/>
              </a:solidFill>
              <a:effectLst/>
              <a:latin typeface="+mj-lt"/>
              <a:ea typeface="+mn-ea"/>
              <a:cs typeface="Segoe UI Semilight" panose="020B0402040204020203" pitchFamily="34" charset="0"/>
            </a:rPr>
            <a:t>2. Flight duration cap of 1,700 hours.</a:t>
          </a:r>
        </a:p>
        <a:p>
          <a:endParaRPr lang="en-NZ" sz="1100" b="0" baseline="0">
            <a:solidFill>
              <a:schemeClr val="dk1"/>
            </a:solidFill>
            <a:effectLst/>
            <a:latin typeface="+mj-lt"/>
            <a:ea typeface="+mn-ea"/>
            <a:cs typeface="Segoe UI Semilight" panose="020B0402040204020203" pitchFamily="34" charset="0"/>
          </a:endParaRPr>
        </a:p>
        <a:p>
          <a:r>
            <a:rPr lang="en-NZ" sz="1200" b="0" baseline="0">
              <a:solidFill>
                <a:schemeClr val="dk1"/>
              </a:solidFill>
              <a:effectLst/>
              <a:latin typeface="+mj-lt"/>
              <a:ea typeface="+mn-ea"/>
              <a:cs typeface="Segoe UI Semilight" panose="020B0402040204020203" pitchFamily="34" charset="0"/>
            </a:rPr>
            <a:t>Source</a:t>
          </a:r>
          <a:endParaRPr lang="en-NZ" sz="1100" b="0" baseline="0">
            <a:solidFill>
              <a:schemeClr val="dk1"/>
            </a:solidFill>
            <a:effectLst/>
            <a:latin typeface="+mj-lt"/>
            <a:ea typeface="+mn-ea"/>
            <a:cs typeface="Segoe UI Semilight" panose="020B0402040204020203" pitchFamily="34" charset="0"/>
          </a:endParaRPr>
        </a:p>
        <a:p>
          <a:r>
            <a:rPr lang="en-NZ" sz="1100" b="0" baseline="0">
              <a:solidFill>
                <a:schemeClr val="dk1"/>
              </a:solidFill>
              <a:effectLst/>
              <a:latin typeface="+mj-lt"/>
              <a:ea typeface="+mn-ea"/>
              <a:cs typeface="Segoe UI Semilight" panose="020B0402040204020203" pitchFamily="34" charset="0"/>
            </a:rPr>
            <a:t>This workbook replicates the model described in the blog article at: https://towardsdatascience.com/how-to-schedule-flights-in-python-3357b200db9e</a:t>
          </a:r>
        </a:p>
        <a:p>
          <a:endParaRPr lang="en-NZ" sz="1100" b="0" baseline="0">
            <a:solidFill>
              <a:schemeClr val="dk1"/>
            </a:solidFill>
            <a:effectLst/>
            <a:latin typeface="+mj-lt"/>
            <a:ea typeface="+mn-ea"/>
            <a:cs typeface="Segoe UI Semilight" panose="020B0402040204020203" pitchFamily="34" charset="0"/>
          </a:endParaRPr>
        </a:p>
        <a:p>
          <a:r>
            <a:rPr lang="en-NZ" sz="1200" b="0" baseline="0">
              <a:solidFill>
                <a:schemeClr val="dk1"/>
              </a:solidFill>
              <a:effectLst/>
              <a:latin typeface="+mj-lt"/>
              <a:ea typeface="+mn-ea"/>
              <a:cs typeface="Segoe UI Semilight" panose="020B0402040204020203" pitchFamily="34" charset="0"/>
            </a:rPr>
            <a:t>References</a:t>
          </a:r>
          <a:endParaRPr lang="en-NZ" sz="1100" b="0" baseline="0">
            <a:solidFill>
              <a:schemeClr val="dk1"/>
            </a:solidFill>
            <a:effectLst/>
            <a:latin typeface="+mj-lt"/>
            <a:ea typeface="+mn-ea"/>
            <a:cs typeface="Segoe UI Semilight" panose="020B0402040204020203" pitchFamily="34" charset="0"/>
          </a:endParaRPr>
        </a:p>
        <a:p>
          <a:r>
            <a:rPr lang="en-NZ" sz="1100" b="0" baseline="0">
              <a:solidFill>
                <a:schemeClr val="dk1"/>
              </a:solidFill>
              <a:effectLst/>
              <a:latin typeface="+mj-lt"/>
              <a:ea typeface="+mn-ea"/>
              <a:cs typeface="Segoe UI Semilight" panose="020B0402040204020203" pitchFamily="34" charset="0"/>
            </a:rPr>
            <a:t>The source article includes a reference to: Chen, D-S., Batson, R. G., &amp; Dang, Y. (2010). </a:t>
          </a:r>
          <a:r>
            <a:rPr lang="en-NZ" sz="1100" b="0" i="1" baseline="0">
              <a:solidFill>
                <a:schemeClr val="dk1"/>
              </a:solidFill>
              <a:effectLst/>
              <a:latin typeface="+mj-lt"/>
              <a:ea typeface="+mn-ea"/>
              <a:cs typeface="Segoe UI Semilight" panose="020B0402040204020203" pitchFamily="34" charset="0"/>
            </a:rPr>
            <a:t>Applied integer programming: modelling and solution</a:t>
          </a:r>
          <a:r>
            <a:rPr lang="en-NZ" sz="1100" b="0" baseline="0">
              <a:solidFill>
                <a:schemeClr val="dk1"/>
              </a:solidFill>
              <a:effectLst/>
              <a:latin typeface="+mj-lt"/>
              <a:ea typeface="+mn-ea"/>
              <a:cs typeface="Segoe UI Semilight" panose="020B0402040204020203" pitchFamily="34" charset="0"/>
            </a:rPr>
            <a:t>. J. Wiley &amp; Sons.</a:t>
          </a:r>
          <a:endParaRPr lang="en-NZ" sz="1100" b="1">
            <a:solidFill>
              <a:schemeClr val="dk1"/>
            </a:solidFill>
            <a:effectLst/>
            <a:latin typeface="+mj-lt"/>
            <a:ea typeface="+mn-ea"/>
            <a:cs typeface="Segoe UI Semilight" panose="020B04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0</xdr:rowOff>
    </xdr:from>
    <xdr:to>
      <xdr:col>14</xdr:col>
      <xdr:colOff>0</xdr:colOff>
      <xdr:row>14</xdr:row>
      <xdr:rowOff>0</xdr:rowOff>
    </xdr:to>
    <xdr:sp macro="" textlink="">
      <xdr:nvSpPr>
        <xdr:cNvPr id="3" name="TextBox 2">
          <a:extLst>
            <a:ext uri="{FF2B5EF4-FFF2-40B4-BE49-F238E27FC236}">
              <a16:creationId xmlns:a16="http://schemas.microsoft.com/office/drawing/2014/main" id="{724E2015-48BD-4AAF-B81D-BEBA35F347A9}"/>
            </a:ext>
          </a:extLst>
        </xdr:cNvPr>
        <xdr:cNvSpPr txBox="1"/>
      </xdr:nvSpPr>
      <xdr:spPr>
        <a:xfrm>
          <a:off x="2286000" y="676275"/>
          <a:ext cx="7543800" cy="214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200" b="0" i="0">
              <a:latin typeface="+mj-lt"/>
              <a:cs typeface="Segoe UI Semilight" panose="020B0402040204020203" pitchFamily="34" charset="0"/>
            </a:rPr>
            <a:t>In Scenario</a:t>
          </a:r>
          <a:r>
            <a:rPr lang="en-NZ" sz="1200" b="0" i="0" baseline="0">
              <a:latin typeface="+mj-lt"/>
              <a:cs typeface="Segoe UI Semilight" panose="020B0402040204020203" pitchFamily="34" charset="0"/>
            </a:rPr>
            <a:t> 1, w</a:t>
          </a:r>
          <a:r>
            <a:rPr lang="en-NZ" sz="1200" b="0" i="0">
              <a:latin typeface="+mj-lt"/>
              <a:cs typeface="Segoe UI Semilight" panose="020B0402040204020203" pitchFamily="34" charset="0"/>
            </a:rPr>
            <a:t>ith no cap on the overall schedule's flight hours,</a:t>
          </a:r>
          <a:r>
            <a:rPr lang="en-NZ" sz="1200" b="0" i="0" baseline="0">
              <a:latin typeface="+mj-lt"/>
              <a:cs typeface="Segoe UI Semilight" panose="020B0402040204020203" pitchFamily="34" charset="0"/>
            </a:rPr>
            <a:t> the model selects flight sequences 1, 2, and 3. The optimal cost is 13 and the total hours are 1,770.</a:t>
          </a:r>
        </a:p>
        <a:p>
          <a:endParaRPr lang="en-NZ" sz="1200" b="0" i="0" baseline="0">
            <a:latin typeface="+mj-lt"/>
            <a:cs typeface="Segoe UI Semilight" panose="020B0402040204020203" pitchFamily="34" charset="0"/>
          </a:endParaRPr>
        </a:p>
        <a:p>
          <a:r>
            <a:rPr lang="en-NZ" sz="1200" b="0" i="0" baseline="0">
              <a:latin typeface="+mj-lt"/>
              <a:cs typeface="Segoe UI Semilight" panose="020B0402040204020203" pitchFamily="34" charset="0"/>
            </a:rPr>
            <a:t>In Scenario 2, with a cap of 1,700 hours on the overall schedule, Scenario 1's optimal solution is no longer feasible. To comply with the cap, the model needs to select flights sequences 1, 5, and 6. Sequences 5 and 6 are more expensive, leading to a total cost of 20.</a:t>
          </a:r>
          <a:endParaRPr lang="en-NZ" sz="1100">
            <a:latin typeface="+mj-lt"/>
            <a:cs typeface="Segoe UI Semilight" panose="020B04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3</xdr:row>
      <xdr:rowOff>0</xdr:rowOff>
    </xdr:from>
    <xdr:to>
      <xdr:col>16</xdr:col>
      <xdr:colOff>0</xdr:colOff>
      <xdr:row>28</xdr:row>
      <xdr:rowOff>0</xdr:rowOff>
    </xdr:to>
    <xdr:sp macro="" textlink="">
      <xdr:nvSpPr>
        <xdr:cNvPr id="2" name="TextBox 1">
          <a:extLst>
            <a:ext uri="{FF2B5EF4-FFF2-40B4-BE49-F238E27FC236}">
              <a16:creationId xmlns:a16="http://schemas.microsoft.com/office/drawing/2014/main" id="{4349E723-3BE3-45EE-90BD-A234F82ED0CB}"/>
            </a:ext>
          </a:extLst>
        </xdr:cNvPr>
        <xdr:cNvSpPr txBox="1"/>
      </xdr:nvSpPr>
      <xdr:spPr>
        <a:xfrm>
          <a:off x="2190750" y="676275"/>
          <a:ext cx="7429500" cy="481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200" b="0" i="0">
              <a:latin typeface="+mn-lt"/>
              <a:cs typeface="Segoe UI Semilight" panose="020B0402040204020203" pitchFamily="34" charset="0"/>
            </a:rPr>
            <a:t>Named ranges</a:t>
          </a:r>
        </a:p>
        <a:p>
          <a:r>
            <a:rPr lang="en-NZ" sz="1100">
              <a:latin typeface="+mj-lt"/>
              <a:cs typeface="Segoe UI Semilight" panose="020B0402040204020203" pitchFamily="34" charset="0"/>
            </a:rPr>
            <a:t>To make the Solver dialog easier to understand, the model's data, formulae, and variables are defined as range names that use the following convention:</a:t>
          </a:r>
          <a:endParaRPr lang="en-NZ" sz="1100" baseline="0">
            <a:latin typeface="+mj-lt"/>
            <a:cs typeface="Segoe UI Semilight" panose="020B0402040204020203" pitchFamily="34" charset="0"/>
          </a:endParaRPr>
        </a:p>
        <a:p>
          <a:r>
            <a:rPr lang="en-NZ" sz="1100" baseline="0">
              <a:latin typeface="+mj-lt"/>
              <a:cs typeface="Segoe UI Semilight" panose="020B0402040204020203" pitchFamily="34" charset="0"/>
            </a:rPr>
            <a:t>- Data range names start with d.</a:t>
          </a:r>
        </a:p>
        <a:p>
          <a:r>
            <a:rPr lang="en-NZ" sz="1100" baseline="0">
              <a:latin typeface="+mj-lt"/>
              <a:cs typeface="Segoe UI Semilight" panose="020B0402040204020203" pitchFamily="34" charset="0"/>
            </a:rPr>
            <a:t>- Formulae range names start with f.</a:t>
          </a:r>
        </a:p>
        <a:p>
          <a:r>
            <a:rPr lang="en-NZ" sz="1100" baseline="0">
              <a:latin typeface="+mj-lt"/>
              <a:cs typeface="Segoe UI Semilight" panose="020B0402040204020203" pitchFamily="34" charset="0"/>
            </a:rPr>
            <a:t>- Variable range names start with v.</a:t>
          </a:r>
          <a:endParaRPr lang="en-NZ" sz="1100">
            <a:latin typeface="+mj-lt"/>
            <a:cs typeface="Segoe UI Semilight" panose="020B04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lvermax.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96C7C-F2A9-46DD-A126-9EF2FB1344E4}">
  <sheetPr>
    <pageSetUpPr fitToPage="1"/>
  </sheetPr>
  <dimension ref="A1:L26"/>
  <sheetViews>
    <sheetView showGridLines="0" tabSelected="1" zoomScaleNormal="100" workbookViewId="0">
      <selection activeCell="A2" sqref="A2"/>
    </sheetView>
  </sheetViews>
  <sheetFormatPr defaultColWidth="0" defaultRowHeight="15" zeroHeight="1" x14ac:dyDescent="0.25"/>
  <cols>
    <col min="1" max="10" width="9" customWidth="1"/>
    <col min="11" max="11" width="17.75" customWidth="1"/>
    <col min="12" max="12" width="2.5" customWidth="1"/>
    <col min="13" max="16384" width="8" hidden="1"/>
  </cols>
  <sheetData>
    <row r="1" spans="1:11" ht="21" x14ac:dyDescent="0.35">
      <c r="A1" s="10" t="s">
        <v>9</v>
      </c>
    </row>
    <row r="2" spans="1:11" x14ac:dyDescent="0.25"/>
    <row r="3" spans="1:11" x14ac:dyDescent="0.25"/>
    <row r="4" spans="1:11" x14ac:dyDescent="0.25"/>
    <row r="5" spans="1:11" x14ac:dyDescent="0.25"/>
    <row r="6" spans="1:11" x14ac:dyDescent="0.25"/>
    <row r="7" spans="1:11" x14ac:dyDescent="0.25"/>
    <row r="8" spans="1:11" x14ac:dyDescent="0.25"/>
    <row r="9" spans="1:11" x14ac:dyDescent="0.25"/>
    <row r="10" spans="1:11" x14ac:dyDescent="0.25"/>
    <row r="11" spans="1:11" x14ac:dyDescent="0.25">
      <c r="K11" s="13" t="s">
        <v>12</v>
      </c>
    </row>
    <row r="12" spans="1:11" x14ac:dyDescent="0.25"/>
    <row r="13" spans="1:11" x14ac:dyDescent="0.25"/>
    <row r="14" spans="1:11" x14ac:dyDescent="0.25"/>
    <row r="15" spans="1:11" ht="15.75" x14ac:dyDescent="0.25">
      <c r="K15" s="11" t="s">
        <v>3</v>
      </c>
    </row>
    <row r="16" spans="1:11" x14ac:dyDescent="0.25">
      <c r="K16" s="3" t="s">
        <v>5</v>
      </c>
    </row>
    <row r="17" spans="11:11" x14ac:dyDescent="0.25">
      <c r="K17" s="4" t="s">
        <v>6</v>
      </c>
    </row>
    <row r="18" spans="11:11" x14ac:dyDescent="0.25">
      <c r="K18" s="6" t="s">
        <v>7</v>
      </c>
    </row>
    <row r="19" spans="11:11" x14ac:dyDescent="0.25">
      <c r="K19" s="18" t="s">
        <v>16</v>
      </c>
    </row>
    <row r="20" spans="11:11" x14ac:dyDescent="0.25">
      <c r="K20" s="5" t="s">
        <v>10</v>
      </c>
    </row>
    <row r="21" spans="11:11" x14ac:dyDescent="0.25">
      <c r="K21" s="8" t="s">
        <v>8</v>
      </c>
    </row>
    <row r="22" spans="11:11" x14ac:dyDescent="0.25"/>
    <row r="23" spans="11:11" ht="15.75" x14ac:dyDescent="0.25">
      <c r="K23" s="11" t="s">
        <v>4</v>
      </c>
    </row>
    <row r="24" spans="11:11" x14ac:dyDescent="0.25">
      <c r="K24" t="s">
        <v>38</v>
      </c>
    </row>
    <row r="25" spans="11:11" x14ac:dyDescent="0.25">
      <c r="K25" s="12">
        <v>44386</v>
      </c>
    </row>
    <row r="26" spans="11:11" x14ac:dyDescent="0.25"/>
  </sheetData>
  <hyperlinks>
    <hyperlink ref="K11" r:id="rId1" xr:uid="{89BBA00B-48F7-4111-A942-44FF0006F910}"/>
  </hyperlinks>
  <pageMargins left="0.59055118110236227" right="0.59055118110236227" top="0.59055118110236227" bottom="0.59055118110236227" header="0.31496062992125984" footer="0.31496062992125984"/>
  <pageSetup paperSize="9" orientation="landscape" horizontalDpi="4294967292" verticalDpi="0" r:id="rId2"/>
  <headerFooter>
    <oddFooter>&amp;LFile: &amp;F, Worksheet: &amp;A&amp;CPage &amp;P of &amp;N&amp;RCopyright www.solvermax.com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09131-67DB-4CBC-952C-6D5AAA92435D}">
  <sheetPr>
    <pageSetUpPr fitToPage="1"/>
  </sheetPr>
  <dimension ref="A1:U35"/>
  <sheetViews>
    <sheetView showGridLines="0" workbookViewId="0">
      <selection activeCell="A2" sqref="A2"/>
    </sheetView>
  </sheetViews>
  <sheetFormatPr defaultColWidth="0" defaultRowHeight="15" zeroHeight="1" x14ac:dyDescent="0.25"/>
  <cols>
    <col min="1" max="1" width="18.75" style="19" customWidth="1"/>
    <col min="2" max="10" width="6.25" style="19" customWidth="1"/>
    <col min="11" max="11" width="3.75" style="19" customWidth="1"/>
    <col min="12" max="20" width="7.375" style="19" customWidth="1"/>
    <col min="21" max="21" width="2.5" style="19" customWidth="1"/>
    <col min="22" max="16384" width="9" style="19" hidden="1"/>
  </cols>
  <sheetData>
    <row r="1" spans="1:20" ht="21" x14ac:dyDescent="0.35">
      <c r="A1" s="10" t="s">
        <v>35</v>
      </c>
      <c r="B1" s="21"/>
      <c r="C1" s="21"/>
      <c r="D1" s="21"/>
      <c r="E1" s="21"/>
      <c r="F1" s="21"/>
      <c r="G1" s="21"/>
      <c r="H1" s="21"/>
      <c r="I1" s="21"/>
      <c r="J1" s="21"/>
      <c r="K1" s="21"/>
    </row>
    <row r="2" spans="1:20" x14ac:dyDescent="0.25">
      <c r="A2" s="21"/>
      <c r="B2" s="21"/>
      <c r="C2" s="21"/>
      <c r="D2" s="21"/>
      <c r="E2" s="21"/>
      <c r="F2" s="21"/>
      <c r="G2" s="21"/>
      <c r="H2" s="21"/>
      <c r="I2" s="21"/>
      <c r="J2" s="21"/>
      <c r="K2" s="21"/>
    </row>
    <row r="3" spans="1:20" ht="17.25" x14ac:dyDescent="0.3">
      <c r="A3" s="9" t="s">
        <v>0</v>
      </c>
      <c r="B3" s="9"/>
      <c r="C3" s="24"/>
      <c r="D3" s="21"/>
      <c r="E3" s="21"/>
      <c r="F3" s="21"/>
      <c r="G3" s="21"/>
      <c r="H3" s="21"/>
      <c r="I3" s="21"/>
      <c r="J3" s="21"/>
      <c r="K3" s="21"/>
      <c r="L3" s="9" t="s">
        <v>11</v>
      </c>
      <c r="M3" s="9"/>
      <c r="N3" s="9"/>
      <c r="O3" s="9"/>
      <c r="P3" s="9"/>
      <c r="Q3" s="9"/>
      <c r="R3" s="9"/>
      <c r="S3" s="9"/>
      <c r="T3" s="9"/>
    </row>
    <row r="4" spans="1:20" x14ac:dyDescent="0.25">
      <c r="A4" s="1" t="s">
        <v>39</v>
      </c>
      <c r="B4" s="23">
        <v>1700</v>
      </c>
      <c r="C4" s="21" t="s">
        <v>36</v>
      </c>
      <c r="D4" s="21"/>
      <c r="E4" s="21"/>
      <c r="F4" s="21"/>
      <c r="G4" s="21"/>
      <c r="H4" s="21"/>
      <c r="I4" s="21"/>
      <c r="J4" s="21"/>
      <c r="K4" s="21"/>
    </row>
    <row r="5" spans="1:20" x14ac:dyDescent="0.25">
      <c r="A5" s="1"/>
      <c r="B5" s="21"/>
      <c r="C5" s="21"/>
      <c r="D5" s="21"/>
      <c r="E5" s="21"/>
      <c r="F5" s="21"/>
      <c r="G5" s="21"/>
      <c r="H5" s="21"/>
      <c r="I5" s="21"/>
      <c r="J5" s="21"/>
      <c r="K5" s="21"/>
    </row>
    <row r="6" spans="1:20" ht="17.25" x14ac:dyDescent="0.3">
      <c r="A6" s="9" t="s">
        <v>5</v>
      </c>
      <c r="B6" s="24"/>
      <c r="C6" s="24"/>
      <c r="D6" s="24"/>
      <c r="E6" s="24"/>
      <c r="F6" s="24"/>
      <c r="G6" s="24"/>
      <c r="H6" s="24"/>
      <c r="I6" s="24"/>
      <c r="J6" s="24"/>
      <c r="K6" s="21"/>
    </row>
    <row r="7" spans="1:20" x14ac:dyDescent="0.25">
      <c r="A7" s="22"/>
      <c r="B7" s="21"/>
      <c r="C7" s="21"/>
      <c r="D7" s="21"/>
      <c r="E7" s="21"/>
      <c r="F7" s="21"/>
      <c r="G7" s="21"/>
      <c r="H7" s="21"/>
      <c r="I7" s="21"/>
      <c r="J7" s="21"/>
    </row>
    <row r="8" spans="1:20" ht="15.75" x14ac:dyDescent="0.25">
      <c r="A8" s="29" t="s">
        <v>34</v>
      </c>
      <c r="B8" s="27" t="s">
        <v>19</v>
      </c>
      <c r="C8" s="27"/>
      <c r="D8" s="27"/>
      <c r="E8" s="27"/>
      <c r="F8" s="27"/>
      <c r="G8" s="27"/>
      <c r="H8" s="27"/>
      <c r="I8" s="27"/>
      <c r="J8" s="27"/>
    </row>
    <row r="9" spans="1:20" x14ac:dyDescent="0.25">
      <c r="A9" s="31" t="s">
        <v>33</v>
      </c>
      <c r="B9" s="32">
        <v>1</v>
      </c>
      <c r="C9" s="32">
        <v>2</v>
      </c>
      <c r="D9" s="32">
        <v>3</v>
      </c>
      <c r="E9" s="32">
        <v>4</v>
      </c>
      <c r="F9" s="32">
        <v>5</v>
      </c>
      <c r="G9" s="32">
        <v>6</v>
      </c>
      <c r="H9" s="32">
        <v>7</v>
      </c>
      <c r="I9" s="32">
        <v>8</v>
      </c>
      <c r="J9" s="33" t="s">
        <v>32</v>
      </c>
    </row>
    <row r="10" spans="1:20" x14ac:dyDescent="0.25">
      <c r="A10" s="25" t="s">
        <v>31</v>
      </c>
      <c r="B10" s="23">
        <v>1</v>
      </c>
      <c r="C10" s="23">
        <v>0</v>
      </c>
      <c r="D10" s="23">
        <v>0</v>
      </c>
      <c r="E10" s="23">
        <v>1</v>
      </c>
      <c r="F10" s="23">
        <v>0</v>
      </c>
      <c r="G10" s="23">
        <v>0</v>
      </c>
      <c r="H10" s="23">
        <v>1</v>
      </c>
      <c r="I10" s="23">
        <v>0</v>
      </c>
      <c r="J10" s="28">
        <f t="shared" ref="J10:J19" si="0">SUMPRODUCT(B10:I10,vSelection)</f>
        <v>1</v>
      </c>
    </row>
    <row r="11" spans="1:20" x14ac:dyDescent="0.25">
      <c r="A11" s="25" t="s">
        <v>30</v>
      </c>
      <c r="B11" s="23">
        <v>0</v>
      </c>
      <c r="C11" s="23">
        <v>1</v>
      </c>
      <c r="D11" s="23">
        <v>0</v>
      </c>
      <c r="E11" s="23">
        <v>0</v>
      </c>
      <c r="F11" s="23">
        <v>1</v>
      </c>
      <c r="G11" s="23">
        <v>0</v>
      </c>
      <c r="H11" s="23">
        <v>0</v>
      </c>
      <c r="I11" s="23">
        <v>0</v>
      </c>
      <c r="J11" s="28">
        <f t="shared" si="0"/>
        <v>1</v>
      </c>
    </row>
    <row r="12" spans="1:20" x14ac:dyDescent="0.25">
      <c r="A12" s="25" t="s">
        <v>29</v>
      </c>
      <c r="B12" s="23">
        <v>0</v>
      </c>
      <c r="C12" s="23">
        <v>0</v>
      </c>
      <c r="D12" s="23">
        <v>1</v>
      </c>
      <c r="E12" s="23">
        <v>0</v>
      </c>
      <c r="F12" s="23">
        <v>0</v>
      </c>
      <c r="G12" s="23">
        <v>1</v>
      </c>
      <c r="H12" s="23">
        <v>0</v>
      </c>
      <c r="I12" s="23">
        <v>1</v>
      </c>
      <c r="J12" s="28">
        <f t="shared" si="0"/>
        <v>1</v>
      </c>
    </row>
    <row r="13" spans="1:20" x14ac:dyDescent="0.25">
      <c r="A13" s="25" t="s">
        <v>28</v>
      </c>
      <c r="B13" s="23">
        <v>1</v>
      </c>
      <c r="C13" s="23">
        <v>0</v>
      </c>
      <c r="D13" s="23">
        <v>0</v>
      </c>
      <c r="E13" s="23">
        <v>1</v>
      </c>
      <c r="F13" s="23">
        <v>0</v>
      </c>
      <c r="G13" s="23">
        <v>0</v>
      </c>
      <c r="H13" s="23">
        <v>0</v>
      </c>
      <c r="I13" s="23">
        <v>0</v>
      </c>
      <c r="J13" s="28">
        <f t="shared" si="0"/>
        <v>1</v>
      </c>
    </row>
    <row r="14" spans="1:20" x14ac:dyDescent="0.25">
      <c r="A14" s="25" t="s">
        <v>27</v>
      </c>
      <c r="B14" s="23">
        <v>0</v>
      </c>
      <c r="C14" s="23">
        <v>0</v>
      </c>
      <c r="D14" s="23">
        <v>1</v>
      </c>
      <c r="E14" s="23">
        <v>1</v>
      </c>
      <c r="F14" s="23">
        <v>0</v>
      </c>
      <c r="G14" s="23">
        <v>1</v>
      </c>
      <c r="H14" s="23">
        <v>0</v>
      </c>
      <c r="I14" s="23">
        <v>0</v>
      </c>
      <c r="J14" s="28">
        <f t="shared" si="0"/>
        <v>1</v>
      </c>
    </row>
    <row r="15" spans="1:20" x14ac:dyDescent="0.25">
      <c r="A15" s="25" t="s">
        <v>26</v>
      </c>
      <c r="B15" s="23">
        <v>0</v>
      </c>
      <c r="C15" s="23">
        <v>1</v>
      </c>
      <c r="D15" s="23">
        <v>0</v>
      </c>
      <c r="E15" s="23">
        <v>1</v>
      </c>
      <c r="F15" s="23">
        <v>0</v>
      </c>
      <c r="G15" s="23">
        <v>1</v>
      </c>
      <c r="H15" s="23">
        <v>0</v>
      </c>
      <c r="I15" s="23">
        <v>0</v>
      </c>
      <c r="J15" s="28">
        <f t="shared" si="0"/>
        <v>1</v>
      </c>
    </row>
    <row r="16" spans="1:20" x14ac:dyDescent="0.25">
      <c r="A16" s="25" t="s">
        <v>25</v>
      </c>
      <c r="B16" s="23">
        <v>0</v>
      </c>
      <c r="C16" s="23">
        <v>0</v>
      </c>
      <c r="D16" s="23">
        <v>1</v>
      </c>
      <c r="E16" s="23">
        <v>0</v>
      </c>
      <c r="F16" s="23">
        <v>1</v>
      </c>
      <c r="G16" s="23">
        <v>0</v>
      </c>
      <c r="H16" s="23">
        <v>0</v>
      </c>
      <c r="I16" s="23">
        <v>0</v>
      </c>
      <c r="J16" s="28">
        <f t="shared" si="0"/>
        <v>1</v>
      </c>
    </row>
    <row r="17" spans="1:16" x14ac:dyDescent="0.25">
      <c r="A17" s="25" t="s">
        <v>24</v>
      </c>
      <c r="B17" s="23">
        <v>0</v>
      </c>
      <c r="C17" s="23">
        <v>0</v>
      </c>
      <c r="D17" s="23">
        <v>1</v>
      </c>
      <c r="E17" s="23">
        <v>0</v>
      </c>
      <c r="F17" s="23">
        <v>1</v>
      </c>
      <c r="G17" s="23">
        <v>0</v>
      </c>
      <c r="H17" s="23">
        <v>1</v>
      </c>
      <c r="I17" s="23">
        <v>0</v>
      </c>
      <c r="J17" s="28">
        <f t="shared" si="0"/>
        <v>1</v>
      </c>
    </row>
    <row r="18" spans="1:16" x14ac:dyDescent="0.25">
      <c r="A18" s="25" t="s">
        <v>23</v>
      </c>
      <c r="B18" s="23">
        <v>0</v>
      </c>
      <c r="C18" s="23">
        <v>1</v>
      </c>
      <c r="D18" s="23">
        <v>0</v>
      </c>
      <c r="E18" s="23">
        <v>1</v>
      </c>
      <c r="F18" s="23">
        <v>0</v>
      </c>
      <c r="G18" s="23">
        <v>1</v>
      </c>
      <c r="H18" s="23">
        <v>0</v>
      </c>
      <c r="I18" s="23">
        <v>0</v>
      </c>
      <c r="J18" s="28">
        <f t="shared" si="0"/>
        <v>1</v>
      </c>
    </row>
    <row r="19" spans="1:16" x14ac:dyDescent="0.25">
      <c r="A19" s="25" t="s">
        <v>22</v>
      </c>
      <c r="B19" s="23">
        <v>1</v>
      </c>
      <c r="C19" s="23">
        <v>0</v>
      </c>
      <c r="D19" s="23">
        <v>0</v>
      </c>
      <c r="E19" s="23">
        <v>0</v>
      </c>
      <c r="F19" s="23">
        <v>0</v>
      </c>
      <c r="G19" s="23">
        <v>0</v>
      </c>
      <c r="H19" s="23">
        <v>0</v>
      </c>
      <c r="I19" s="23">
        <v>1</v>
      </c>
      <c r="J19" s="28">
        <f t="shared" si="0"/>
        <v>1</v>
      </c>
    </row>
    <row r="20" spans="1:16" x14ac:dyDescent="0.25">
      <c r="B20" s="28"/>
      <c r="C20" s="28"/>
      <c r="D20" s="28"/>
      <c r="E20" s="28"/>
      <c r="F20" s="28"/>
      <c r="G20" s="28"/>
      <c r="H20" s="28"/>
      <c r="I20" s="28"/>
      <c r="J20" s="28"/>
    </row>
    <row r="21" spans="1:16" ht="15.75" x14ac:dyDescent="0.25">
      <c r="A21" s="35" t="s">
        <v>21</v>
      </c>
      <c r="B21" s="32">
        <v>1</v>
      </c>
      <c r="C21" s="32">
        <v>2</v>
      </c>
      <c r="D21" s="32">
        <v>3</v>
      </c>
      <c r="E21" s="32">
        <v>4</v>
      </c>
      <c r="F21" s="32">
        <v>5</v>
      </c>
      <c r="G21" s="32">
        <v>6</v>
      </c>
      <c r="H21" s="32">
        <v>7</v>
      </c>
      <c r="I21" s="32">
        <v>8</v>
      </c>
      <c r="J21" s="33" t="s">
        <v>18</v>
      </c>
    </row>
    <row r="22" spans="1:16" x14ac:dyDescent="0.25">
      <c r="A22" s="25" t="s">
        <v>43</v>
      </c>
      <c r="B22" s="23">
        <v>5</v>
      </c>
      <c r="C22" s="23">
        <v>4</v>
      </c>
      <c r="D22" s="23">
        <v>4</v>
      </c>
      <c r="E22" s="23">
        <v>9</v>
      </c>
      <c r="F22" s="23">
        <v>7</v>
      </c>
      <c r="G22" s="23">
        <v>8</v>
      </c>
      <c r="H22" s="23">
        <v>3</v>
      </c>
      <c r="I22" s="23">
        <v>3</v>
      </c>
      <c r="J22" s="28">
        <f>SUM(B22:I22)</f>
        <v>43</v>
      </c>
    </row>
    <row r="23" spans="1:16" x14ac:dyDescent="0.25">
      <c r="A23" s="25" t="s">
        <v>44</v>
      </c>
      <c r="B23" s="23">
        <v>396</v>
      </c>
      <c r="C23" s="23">
        <v>352</v>
      </c>
      <c r="D23" s="23">
        <v>1022</v>
      </c>
      <c r="E23" s="23">
        <v>847</v>
      </c>
      <c r="F23" s="23">
        <v>687</v>
      </c>
      <c r="G23" s="23">
        <v>531</v>
      </c>
      <c r="H23" s="23">
        <v>236</v>
      </c>
      <c r="I23" s="23">
        <v>179</v>
      </c>
      <c r="J23" s="28">
        <f>SUM(B23:I23)</f>
        <v>4250</v>
      </c>
    </row>
    <row r="24" spans="1:16" x14ac:dyDescent="0.25"/>
    <row r="25" spans="1:16" ht="17.25" x14ac:dyDescent="0.3">
      <c r="A25" s="9" t="s">
        <v>37</v>
      </c>
      <c r="B25" s="9"/>
      <c r="C25" s="9"/>
      <c r="D25" s="9"/>
      <c r="E25" s="9"/>
      <c r="F25" s="9"/>
      <c r="G25" s="9"/>
      <c r="H25" s="9"/>
      <c r="I25" s="9"/>
      <c r="J25" s="9"/>
      <c r="P25" s="26"/>
    </row>
    <row r="26" spans="1:16" x14ac:dyDescent="0.25">
      <c r="A26" s="26"/>
      <c r="B26" s="26"/>
      <c r="C26" s="26"/>
      <c r="D26" s="26"/>
      <c r="E26" s="26"/>
      <c r="F26" s="26"/>
      <c r="G26" s="26"/>
      <c r="H26" s="26"/>
      <c r="I26" s="26"/>
      <c r="P26" s="26"/>
    </row>
    <row r="27" spans="1:16" ht="15.75" x14ac:dyDescent="0.25">
      <c r="A27" s="35" t="s">
        <v>20</v>
      </c>
      <c r="B27" s="32">
        <v>1</v>
      </c>
      <c r="C27" s="32">
        <v>2</v>
      </c>
      <c r="D27" s="32">
        <v>3</v>
      </c>
      <c r="E27" s="32">
        <v>4</v>
      </c>
      <c r="F27" s="32">
        <v>5</v>
      </c>
      <c r="G27" s="32">
        <v>6</v>
      </c>
      <c r="H27" s="32">
        <v>7</v>
      </c>
      <c r="I27" s="32">
        <v>8</v>
      </c>
      <c r="J27" s="33" t="s">
        <v>18</v>
      </c>
      <c r="P27" s="30"/>
    </row>
    <row r="28" spans="1:16" x14ac:dyDescent="0.25">
      <c r="A28" s="25" t="s">
        <v>17</v>
      </c>
      <c r="B28" s="34">
        <v>1</v>
      </c>
      <c r="C28" s="34">
        <v>0</v>
      </c>
      <c r="D28" s="34">
        <v>0</v>
      </c>
      <c r="E28" s="34">
        <v>0</v>
      </c>
      <c r="F28" s="34">
        <v>1</v>
      </c>
      <c r="G28" s="34">
        <v>1</v>
      </c>
      <c r="H28" s="34">
        <v>0</v>
      </c>
      <c r="I28" s="34">
        <v>0</v>
      </c>
      <c r="J28" s="28">
        <f>SUM(B28:I28)</f>
        <v>3</v>
      </c>
      <c r="P28" s="30"/>
    </row>
    <row r="29" spans="1:16" x14ac:dyDescent="0.25">
      <c r="A29" s="25"/>
      <c r="B29" s="34"/>
      <c r="C29" s="34"/>
      <c r="D29" s="34"/>
      <c r="E29" s="34"/>
      <c r="F29" s="34"/>
      <c r="G29" s="34"/>
      <c r="H29" s="34"/>
      <c r="I29" s="34"/>
      <c r="J29" s="28"/>
      <c r="P29" s="30"/>
    </row>
    <row r="30" spans="1:16" ht="17.25" x14ac:dyDescent="0.3">
      <c r="A30" s="9" t="s">
        <v>1</v>
      </c>
      <c r="B30" s="9"/>
      <c r="P30" s="30"/>
    </row>
    <row r="31" spans="1:16" x14ac:dyDescent="0.25">
      <c r="C31" s="21"/>
      <c r="D31" s="21"/>
      <c r="E31" s="21"/>
      <c r="F31" s="21"/>
      <c r="G31" s="21"/>
      <c r="H31" s="21"/>
      <c r="I31" s="21"/>
      <c r="J31" s="21"/>
      <c r="P31" s="26"/>
    </row>
    <row r="32" spans="1:16" ht="15.75" x14ac:dyDescent="0.25">
      <c r="A32" s="35" t="s">
        <v>40</v>
      </c>
      <c r="B32" s="33" t="s">
        <v>18</v>
      </c>
    </row>
    <row r="33" spans="1:10" x14ac:dyDescent="0.25">
      <c r="A33" s="25" t="s">
        <v>43</v>
      </c>
      <c r="B33" s="28">
        <f>SUMPRODUCT(SequenceCosts,vSelection)</f>
        <v>20</v>
      </c>
      <c r="I33" s="20"/>
      <c r="J33" s="20"/>
    </row>
    <row r="34" spans="1:10" x14ac:dyDescent="0.25">
      <c r="A34" s="25" t="s">
        <v>44</v>
      </c>
      <c r="B34" s="28">
        <f>SUMPRODUCT(SequenceDurations,vSelection)</f>
        <v>1614</v>
      </c>
    </row>
    <row r="35" spans="1:10" x14ac:dyDescent="0.25"/>
  </sheetData>
  <pageMargins left="0.59055118110236227" right="0.59055118110236227" top="0.59055118110236227" bottom="0.59055118110236227" header="0.31496062992125984" footer="0.31496062992125984"/>
  <pageSetup paperSize="9" scale="92" orientation="landscape" horizontalDpi="0" verticalDpi="0" r:id="rId1"/>
  <headerFooter>
    <oddFooter>&amp;LFile: &amp;F, Worksheet: &amp;A&amp;CPage &amp;P of &amp;N&amp;RCopyright www.solvermax.com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10933-EC80-4274-9509-B30F2956C5A0}">
  <sheetPr>
    <pageSetUpPr fitToPage="1"/>
  </sheetPr>
  <dimension ref="A1:Q25"/>
  <sheetViews>
    <sheetView showGridLines="0" zoomScaleNormal="100" workbookViewId="0">
      <selection activeCell="A2" sqref="A2"/>
    </sheetView>
  </sheetViews>
  <sheetFormatPr defaultColWidth="0" defaultRowHeight="15" zeroHeight="1" x14ac:dyDescent="0.25"/>
  <cols>
    <col min="1" max="1" width="18.75" customWidth="1"/>
    <col min="2" max="2" width="7.5" customWidth="1"/>
    <col min="3" max="3" width="3.75" customWidth="1"/>
    <col min="4" max="14" width="9" customWidth="1"/>
    <col min="15" max="15" width="2.5" customWidth="1"/>
    <col min="16" max="17" width="0" hidden="1" customWidth="1"/>
    <col min="18" max="16384" width="8" hidden="1"/>
  </cols>
  <sheetData>
    <row r="1" spans="1:14" ht="21" x14ac:dyDescent="0.35">
      <c r="A1" s="10" t="s">
        <v>2</v>
      </c>
    </row>
    <row r="2" spans="1:14" x14ac:dyDescent="0.25"/>
    <row r="3" spans="1:14" ht="17.25" x14ac:dyDescent="0.3">
      <c r="A3" s="9" t="s">
        <v>41</v>
      </c>
      <c r="B3" s="17"/>
      <c r="D3" s="9" t="s">
        <v>11</v>
      </c>
      <c r="E3" s="9"/>
      <c r="F3" s="9"/>
      <c r="G3" s="9"/>
      <c r="H3" s="9"/>
      <c r="I3" s="9"/>
      <c r="J3" s="9"/>
      <c r="K3" s="9"/>
      <c r="L3" s="9"/>
      <c r="M3" s="9"/>
      <c r="N3" s="9"/>
    </row>
    <row r="4" spans="1:14" x14ac:dyDescent="0.25"/>
    <row r="5" spans="1:14" ht="15.75" x14ac:dyDescent="0.25">
      <c r="A5" s="35" t="s">
        <v>40</v>
      </c>
      <c r="B5" s="33" t="s">
        <v>18</v>
      </c>
    </row>
    <row r="6" spans="1:14" x14ac:dyDescent="0.25">
      <c r="A6" s="25" t="s">
        <v>43</v>
      </c>
      <c r="B6" s="36">
        <v>13</v>
      </c>
    </row>
    <row r="7" spans="1:14" x14ac:dyDescent="0.25">
      <c r="A7" s="25" t="s">
        <v>44</v>
      </c>
      <c r="B7" s="36">
        <v>1770</v>
      </c>
      <c r="C7" s="2"/>
    </row>
    <row r="8" spans="1:14" x14ac:dyDescent="0.25">
      <c r="C8" s="2"/>
    </row>
    <row r="9" spans="1:14" x14ac:dyDescent="0.25">
      <c r="C9" s="2"/>
    </row>
    <row r="10" spans="1:14" ht="17.25" x14ac:dyDescent="0.3">
      <c r="A10" s="9" t="s">
        <v>42</v>
      </c>
      <c r="B10" s="17"/>
      <c r="C10" s="2"/>
    </row>
    <row r="11" spans="1:14" x14ac:dyDescent="0.25">
      <c r="C11" s="2"/>
    </row>
    <row r="12" spans="1:14" ht="15.75" x14ac:dyDescent="0.25">
      <c r="A12" s="35" t="s">
        <v>40</v>
      </c>
      <c r="B12" s="33" t="s">
        <v>18</v>
      </c>
      <c r="C12" s="2"/>
    </row>
    <row r="13" spans="1:14" x14ac:dyDescent="0.25">
      <c r="A13" s="25" t="s">
        <v>43</v>
      </c>
      <c r="B13" s="36">
        <v>20</v>
      </c>
      <c r="C13" s="2"/>
    </row>
    <row r="14" spans="1:14" x14ac:dyDescent="0.25">
      <c r="A14" s="25" t="s">
        <v>44</v>
      </c>
      <c r="B14" s="36">
        <v>1614</v>
      </c>
      <c r="C14" s="2"/>
    </row>
    <row r="15" spans="1:14" x14ac:dyDescent="0.25">
      <c r="C15" s="2"/>
    </row>
    <row r="16" spans="1:14" hidden="1" x14ac:dyDescent="0.25">
      <c r="C16" s="2"/>
    </row>
    <row r="17" spans="3:3" hidden="1" x14ac:dyDescent="0.25">
      <c r="C17" s="2"/>
    </row>
    <row r="18" spans="3:3" hidden="1" x14ac:dyDescent="0.25">
      <c r="C18" s="2"/>
    </row>
    <row r="19" spans="3:3" hidden="1" x14ac:dyDescent="0.25">
      <c r="C19" s="2"/>
    </row>
    <row r="20" spans="3:3" hidden="1" x14ac:dyDescent="0.25">
      <c r="C20" s="2"/>
    </row>
    <row r="21" spans="3:3" hidden="1" x14ac:dyDescent="0.25">
      <c r="C21" s="2"/>
    </row>
    <row r="22" spans="3:3" hidden="1" x14ac:dyDescent="0.25">
      <c r="C22" s="2"/>
    </row>
    <row r="23" spans="3:3" hidden="1" x14ac:dyDescent="0.25">
      <c r="C23" s="7"/>
    </row>
    <row r="24" spans="3:3" hidden="1" x14ac:dyDescent="0.25">
      <c r="C24" s="7"/>
    </row>
    <row r="25" spans="3:3" hidden="1" x14ac:dyDescent="0.25">
      <c r="C25" s="7"/>
    </row>
  </sheetData>
  <pageMargins left="0.59055118110236227" right="0.59055118110236227" top="0.59055118110236227" bottom="0.59055118110236227" header="0.31496062992125984" footer="0.31496062992125984"/>
  <pageSetup paperSize="9" orientation="landscape" horizontalDpi="0" verticalDpi="0" r:id="rId1"/>
  <headerFooter>
    <oddFooter>&amp;LFile: &amp;F, Worksheet: &amp;A&amp;CPage &amp;P of &amp;N&amp;RCopyright www.solvermax.com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1CB9B-8873-46F5-A3F9-6C176FADD509}">
  <dimension ref="A1:Q30"/>
  <sheetViews>
    <sheetView showGridLines="0" workbookViewId="0">
      <selection activeCell="A2" sqref="A2"/>
    </sheetView>
  </sheetViews>
  <sheetFormatPr defaultColWidth="0" defaultRowHeight="15" zeroHeight="1" x14ac:dyDescent="0.25"/>
  <cols>
    <col min="1" max="2" width="12.5" style="14" customWidth="1"/>
    <col min="3" max="3" width="3.75" style="14" customWidth="1"/>
    <col min="4" max="16" width="7.5" style="14" customWidth="1"/>
    <col min="17" max="17" width="2.5" style="14" customWidth="1"/>
    <col min="18" max="16384" width="9" style="14" hidden="1"/>
  </cols>
  <sheetData>
    <row r="1" spans="1:16" ht="21" x14ac:dyDescent="0.35">
      <c r="A1" s="10" t="s">
        <v>13</v>
      </c>
    </row>
    <row r="2" spans="1:16" x14ac:dyDescent="0.25"/>
    <row r="3" spans="1:16" ht="17.25" x14ac:dyDescent="0.3">
      <c r="A3" s="9" t="s">
        <v>14</v>
      </c>
      <c r="B3" s="9"/>
      <c r="D3" s="9" t="s">
        <v>15</v>
      </c>
      <c r="E3" s="15"/>
      <c r="F3" s="15"/>
      <c r="G3" s="15"/>
      <c r="H3" s="15"/>
      <c r="I3" s="15"/>
      <c r="J3" s="15"/>
      <c r="K3" s="15"/>
      <c r="L3" s="15"/>
      <c r="M3" s="15"/>
      <c r="N3" s="15"/>
      <c r="O3" s="15"/>
      <c r="P3" s="15"/>
    </row>
    <row r="4" spans="1:16" x14ac:dyDescent="0.25">
      <c r="A4"/>
      <c r="B4" s="4"/>
      <c r="D4" s="16"/>
      <c r="E4" s="16"/>
      <c r="F4" s="16"/>
      <c r="G4" s="16"/>
      <c r="H4" s="16"/>
      <c r="I4" s="16"/>
      <c r="J4" s="16"/>
      <c r="K4" s="16"/>
      <c r="L4" s="16"/>
      <c r="M4" s="16"/>
      <c r="N4" s="16"/>
      <c r="O4" s="16"/>
      <c r="P4" s="16"/>
    </row>
    <row r="5" spans="1:16" x14ac:dyDescent="0.25">
      <c r="A5"/>
      <c r="B5"/>
      <c r="D5" s="16"/>
      <c r="E5" s="16"/>
      <c r="F5" s="16"/>
      <c r="G5" s="16"/>
      <c r="H5" s="16"/>
      <c r="I5" s="16"/>
      <c r="J5" s="16"/>
      <c r="K5" s="16"/>
      <c r="L5" s="16"/>
      <c r="M5" s="16"/>
      <c r="N5" s="16"/>
      <c r="O5" s="16"/>
      <c r="P5" s="16"/>
    </row>
    <row r="6" spans="1:16" x14ac:dyDescent="0.25">
      <c r="A6"/>
      <c r="B6"/>
      <c r="D6" s="16"/>
      <c r="E6" s="16"/>
      <c r="F6" s="16"/>
      <c r="G6" s="16"/>
      <c r="H6" s="16"/>
      <c r="I6" s="16"/>
      <c r="J6" s="16"/>
      <c r="K6" s="16"/>
      <c r="L6" s="16"/>
      <c r="M6" s="16"/>
      <c r="N6" s="16"/>
      <c r="O6" s="16"/>
      <c r="P6" s="16"/>
    </row>
    <row r="7" spans="1:16" x14ac:dyDescent="0.25">
      <c r="A7"/>
      <c r="B7"/>
      <c r="D7" s="16"/>
      <c r="E7" s="16"/>
      <c r="F7" s="16"/>
      <c r="G7" s="16"/>
      <c r="H7" s="16"/>
      <c r="I7" s="16"/>
      <c r="J7" s="16"/>
      <c r="K7" s="16"/>
      <c r="L7" s="16"/>
      <c r="M7" s="16"/>
      <c r="N7" s="16"/>
      <c r="O7" s="16"/>
      <c r="P7" s="16"/>
    </row>
    <row r="8" spans="1:16" x14ac:dyDescent="0.25">
      <c r="A8"/>
      <c r="B8"/>
      <c r="D8" s="16"/>
      <c r="E8" s="16"/>
      <c r="F8" s="16"/>
      <c r="G8" s="16"/>
      <c r="H8" s="16"/>
      <c r="I8" s="16"/>
      <c r="J8" s="16"/>
      <c r="K8" s="16"/>
      <c r="L8" s="16"/>
      <c r="M8" s="16"/>
      <c r="N8" s="16"/>
      <c r="O8" s="16"/>
      <c r="P8" s="16"/>
    </row>
    <row r="9" spans="1:16" x14ac:dyDescent="0.25">
      <c r="A9"/>
      <c r="B9"/>
      <c r="D9" s="16"/>
      <c r="E9" s="16"/>
      <c r="F9" s="16"/>
      <c r="G9" s="16"/>
      <c r="H9" s="16"/>
      <c r="I9" s="16"/>
      <c r="J9" s="16"/>
      <c r="K9" s="16"/>
      <c r="L9" s="16"/>
      <c r="M9" s="16"/>
      <c r="N9" s="16"/>
      <c r="O9" s="16"/>
      <c r="P9" s="16"/>
    </row>
    <row r="10" spans="1:16" x14ac:dyDescent="0.25">
      <c r="A10"/>
      <c r="B10"/>
      <c r="D10" s="16"/>
      <c r="E10" s="16"/>
      <c r="F10" s="16"/>
      <c r="G10" s="16"/>
      <c r="H10" s="16"/>
      <c r="I10" s="16"/>
      <c r="J10" s="16"/>
      <c r="K10" s="16"/>
      <c r="L10" s="16"/>
      <c r="M10" s="16"/>
      <c r="N10" s="16"/>
      <c r="O10" s="16"/>
      <c r="P10" s="16"/>
    </row>
    <row r="11" spans="1:16" x14ac:dyDescent="0.25">
      <c r="A11"/>
      <c r="B11"/>
      <c r="D11" s="16"/>
      <c r="E11" s="16"/>
      <c r="F11" s="16"/>
      <c r="G11" s="16"/>
      <c r="H11" s="16"/>
      <c r="I11" s="16"/>
      <c r="J11" s="16"/>
      <c r="K11" s="16"/>
      <c r="L11" s="16"/>
      <c r="M11" s="16"/>
      <c r="N11" s="16"/>
      <c r="O11" s="16"/>
      <c r="P11" s="16"/>
    </row>
    <row r="12" spans="1:16" x14ac:dyDescent="0.25">
      <c r="A12"/>
      <c r="B12"/>
    </row>
    <row r="13" spans="1:16" x14ac:dyDescent="0.25">
      <c r="A13"/>
      <c r="B13"/>
    </row>
    <row r="14" spans="1:16" x14ac:dyDescent="0.25">
      <c r="A14"/>
      <c r="B14"/>
    </row>
    <row r="15" spans="1:16" x14ac:dyDescent="0.25">
      <c r="A15"/>
      <c r="B15"/>
    </row>
    <row r="16" spans="1:16" x14ac:dyDescent="0.25">
      <c r="A16"/>
      <c r="B16"/>
    </row>
    <row r="17" spans="1:2" x14ac:dyDescent="0.25">
      <c r="A17"/>
      <c r="B17"/>
    </row>
    <row r="18" spans="1:2" x14ac:dyDescent="0.25"/>
    <row r="19" spans="1:2" x14ac:dyDescent="0.25"/>
    <row r="20" spans="1:2" x14ac:dyDescent="0.25"/>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row r="30" spans="1:2" x14ac:dyDescent="0.25"/>
  </sheetData>
  <pageMargins left="0.59055118110236227" right="0.59055118110236227" top="0.59055118110236227" bottom="0.59055118110236227" header="0.31496062992125984" footer="0.31496062992125984"/>
  <pageSetup paperSize="9" orientation="landscape" horizontalDpi="0" verticalDpi="0" r:id="rId1"/>
  <headerFooter>
    <oddFooter>&amp;LFile: &amp;F, Worksheet: &amp;A&amp;CPage &amp;P of &amp;N&amp;RCopyright www.solvermax.com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About</vt:lpstr>
      <vt:lpstr>Model</vt:lpstr>
      <vt:lpstr>Analysis</vt:lpstr>
      <vt:lpstr>Control</vt:lpstr>
      <vt:lpstr>dFlightHoursCap</vt:lpstr>
      <vt:lpstr>fCostTotal</vt:lpstr>
      <vt:lpstr>fCover</vt:lpstr>
      <vt:lpstr>fHoursTotal</vt:lpstr>
      <vt:lpstr>About!Print_Area</vt:lpstr>
      <vt:lpstr>Analysis!Print_Area</vt:lpstr>
      <vt:lpstr>Control!Print_Area</vt:lpstr>
      <vt:lpstr>Model!Print_Area</vt:lpstr>
      <vt:lpstr>SequenceCosts</vt:lpstr>
      <vt:lpstr>SequenceDurations</vt:lpstr>
      <vt:lpstr>vSelection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2020-07-08T19:17:45Z</dcterms:created>
  <dcterms:modified xsi:type="dcterms:W3CDTF">2022-02-19T20:27:37Z</dcterms:modified>
</cp:coreProperties>
</file>